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Općina\Desktop\Uređenje igrališta u dječjem vrtiću\"/>
    </mc:Choice>
  </mc:AlternateContent>
  <xr:revisionPtr revIDLastSave="0" documentId="13_ncr:1_{52A4C525-CA6D-42A9-9F01-E117C698E412}" xr6:coauthVersionLast="47" xr6:coauthVersionMax="47" xr10:uidLastSave="{00000000-0000-0000-0000-000000000000}"/>
  <bookViews>
    <workbookView xWindow="2268" yWindow="1092" windowWidth="12336" windowHeight="11268" xr2:uid="{00000000-000D-0000-FFFF-FFFF00000000}"/>
  </bookViews>
  <sheets>
    <sheet name="TROŠKOVNIK " sheetId="5" r:id="rId1"/>
  </sheets>
  <definedNames>
    <definedName name="_xlnm.Print_Area" localSheetId="0">'TROŠKOVNIK '!$A$1:$F$55</definedName>
  </definedNames>
  <calcPr calcId="191029" iterate="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5" l="1"/>
  <c r="F42" i="5"/>
  <c r="F26" i="5" l="1"/>
  <c r="F27" i="5" s="1"/>
  <c r="E49" i="5" s="1"/>
  <c r="F39" i="5" l="1"/>
  <c r="F36" i="5"/>
  <c r="F44" i="5" l="1"/>
  <c r="F30" i="5"/>
  <c r="F31" i="5" s="1"/>
  <c r="E50" i="5" s="1"/>
  <c r="F21" i="5"/>
  <c r="F19" i="5"/>
  <c r="F17" i="5"/>
  <c r="F15" i="5"/>
  <c r="F13" i="5"/>
  <c r="F9" i="5"/>
  <c r="F8" i="5"/>
  <c r="F22" i="5" l="1"/>
  <c r="F48" i="5" s="1"/>
  <c r="F10" i="5"/>
  <c r="E47" i="5" s="1"/>
  <c r="F51" i="5" l="1"/>
  <c r="F53" i="5" s="1"/>
  <c r="F54" i="5" s="1"/>
  <c r="F55" i="5" s="1"/>
</calcChain>
</file>

<file path=xl/sharedStrings.xml><?xml version="1.0" encoding="utf-8"?>
<sst xmlns="http://schemas.openxmlformats.org/spreadsheetml/2006/main" count="90" uniqueCount="80">
  <si>
    <t>GRAĐEVINSKI RADOVI</t>
  </si>
  <si>
    <t>br.st</t>
  </si>
  <si>
    <t>opis radova</t>
  </si>
  <si>
    <t>jed.mj.</t>
  </si>
  <si>
    <t>jed. cijena</t>
  </si>
  <si>
    <t>1.1.</t>
  </si>
  <si>
    <t>1.2.</t>
  </si>
  <si>
    <t>Rad se obračunava po m3 izvedenog iskopa</t>
  </si>
  <si>
    <t>kom</t>
  </si>
  <si>
    <t>SVEUKUPNO</t>
  </si>
  <si>
    <t>pdv (25%)</t>
  </si>
  <si>
    <t>1.3.</t>
  </si>
  <si>
    <t>kpl</t>
  </si>
  <si>
    <t>m2</t>
  </si>
  <si>
    <t>Obračun radova:
Rad se obračunava po m2 podloge</t>
  </si>
  <si>
    <t>m3</t>
  </si>
  <si>
    <t>količina</t>
  </si>
  <si>
    <t>ukupno</t>
  </si>
  <si>
    <r>
      <rPr>
        <b/>
        <sz val="9"/>
        <rFont val="Arial"/>
        <family val="2"/>
        <charset val="238"/>
      </rPr>
      <t xml:space="preserve">NAPOMENA I: </t>
    </r>
    <r>
      <rPr>
        <sz val="9"/>
        <rFont val="Arial"/>
        <family val="2"/>
        <charset val="238"/>
      </rPr>
      <t xml:space="preserve"> Sve radove izvesti prema općim tehničkim uvjetima. Prije početka radova označiti sve trase postojećih instalacija unutar obuhvata izvođenja radova, a prema dobivenim posebnim uvjetima građenja.Sve instalacije na označenim trasama zaštititi od mogućih oštećivanja. Nasip i zatrpavanje zemljom izvesti u slojevima uz nabijanje na potrebnu zbijenost. Sva zatrpavanja i nasipavanja izvesti materijalom bez otpadaka i organskih tvari. Svi zemljani radovi moraju se izvoditi u skladu s tehničkim uvjetima za zemljane radove. Obračun količina nasipavanja vrši se u svemu prema građevinskim normama. Nasip se mjeri materijalom u izvedenom stanju na mjestu izvedbe.  Izvođač radova dužan je betonske radove izvesti prema pravilniku o tehničkim normativima za beton i armirani beton, opisima i stavkama troškovnika, te prema HRN ili jednakovrijedno Izvođač radova dužan je evidentirati podatke o kvaliteti ugrađenih materijala i izvedenih radova, zapisnik o primopredaji radova u toku izvedbe, podatke o vremenskim prilikama, dnevnim temperaturama i sl. Ponuditelj je dužan u procesu davanja ponuda dostaviti police osiguranja od profesionalne odgovornosti,  zatim policu osiguranja od odgovornosti prema trećim osobama i policu osiguranja gradilišta.                      
</t>
    </r>
  </si>
  <si>
    <t>Organizacija gradilišta prema dogovoru s naručiteljem, pribavljanje privremenih priključaka gradilišta, opskrbom vodom i električnom energijom, ograđivanje gradilišta</t>
  </si>
  <si>
    <t>pauš.</t>
  </si>
  <si>
    <t>Razmjeravanje i iskolčenje terena za pozicije budućeg dječjeg igrališta</t>
  </si>
  <si>
    <t>Strojni iskop humusa  na mjestu ugradnje budućeg dječjeg igrališta.   Strojni-ručni iskop humusa  u sloju debljine od 30 cm.  U cijenu je uključen iskop, utovar na vozilo, prijevoz, istovar i razastiranje zemljanog materijala. Uklonjeni materijal deponirati na mjesto koje odredi nadzorni inženjer ili na deponiju udaljenu do 1 km.</t>
  </si>
  <si>
    <r>
      <t>m</t>
    </r>
    <r>
      <rPr>
        <sz val="10"/>
        <color rgb="FF000000"/>
        <rFont val="Calibri"/>
        <family val="2"/>
        <charset val="238"/>
      </rPr>
      <t>³</t>
    </r>
  </si>
  <si>
    <t>1.4.</t>
  </si>
  <si>
    <t>Dobava i ugradnja geotekstila (300g/m2) s potrebnim preklopima u slojeve podloge ispod površine za igru dječjeg igrališta.Obračun po m2 obložene površine bez preklopa.</t>
  </si>
  <si>
    <t>Rad se obračunava po m2 ugrađenog geotekstila</t>
  </si>
  <si>
    <t>Dobava, planiranje i uređenje posteljice za podlogu lijevane gume, u zemljanom materijalu debljine 25 cm u zbijenom stanju. Rad obuhvaća  dobavu i planiranje  drobljenca (tampona) d=20 cm, planiranje i zbijanje posteljice do traženog modula stišljivosti. Obračun po m2 isplanirane i zbijene posteljice.</t>
  </si>
  <si>
    <t>Rad se obračunava po m3 ugrađene podloge</t>
  </si>
  <si>
    <t>a) beton</t>
  </si>
  <si>
    <t>m³</t>
  </si>
  <si>
    <t>Nabava i ugradnja prefabriciranih gumenih rubnjaka. Rubnjak je dimenzije 6/25/100 te se ugrađuje u beton C16/20, na projektirana mjesta i prema detaljima projekta. Sve izvesti prema projektu. Stavka uključuje podložni beton za rubnjak, 0.04 m3/m' ugrađenog rubnjaka.</t>
  </si>
  <si>
    <t xml:space="preserve">Obračun po m' ugrađenog rubnjaka. </t>
  </si>
  <si>
    <t>m'</t>
  </si>
  <si>
    <t>Fino planiranje zemlje nakon ugradnje rubnjaka, opreme i podloge. Dobava i ugradnja zemlje od iskopa  zelenim površinama unutar obuhvata radova. Planiranje zemlje na način da se izvede pad terena prema zelenoj površini uključivo fino grabljanje i pripremu za sadnju trave.</t>
  </si>
  <si>
    <t>Obračun radova: Rad se obračunava po m2.</t>
  </si>
  <si>
    <r>
      <t>m</t>
    </r>
    <r>
      <rPr>
        <sz val="10"/>
        <color rgb="FF000000"/>
        <rFont val="Calibri"/>
        <family val="2"/>
        <charset val="238"/>
      </rPr>
      <t>²</t>
    </r>
  </si>
  <si>
    <t>PODOPOLAGAČKI  RADOVI</t>
  </si>
  <si>
    <t>UKUPNO 3. MONTAŽNI RADOVI</t>
  </si>
  <si>
    <t>UKUPNO</t>
  </si>
  <si>
    <t xml:space="preserve">Investitor: OPĆINA LEGRAD </t>
  </si>
  <si>
    <t>2.1.</t>
  </si>
  <si>
    <t>2.2.</t>
  </si>
  <si>
    <t xml:space="preserve">Sprava se sastoji od elemenata za penjanje koji su napravljeni od metalne konstrukcije i  zida za penjanje napravljen je od vodootporne šperploče, UV otpornoe i premazane protiv atmosferskih utjecaja. Konstrukcija penjalice napravljena je od jednog komada te savinuta na pozicijama od glavne osi 112º i 132º s tolerancijom ± 5 %. Podkonstrukcija je od metalnih pravokutnih cijevi 50x50 mm. Ukupne dimenzije penjalice su 460d30š210v cm s tolerancijom ± 5 %. Sprava je temeljena na betonske temelje raspoređene u skladu s nacrtom opreme a debljina temelja je 30-50 cm. Gornji rub temelja je potrebno izvesti na dubini od 30 cm od konačne kote uređenog terena. Kapacitet sprave je 10 korisnika. Sprava služi za razvoj motoričkih sposobnosti, balansiranje i koordinaciju. Penjalica se temelji na pripremljen betonski temelj. Dvostruka penjalica mora u potpunosti biti izvedena prema Normi HRN EN 1176 ili jednakovrijedno.
</t>
  </si>
  <si>
    <t>2.3.</t>
  </si>
  <si>
    <t xml:space="preserve">DOBAVA I UGRADNJA OPREME 
</t>
  </si>
  <si>
    <t xml:space="preserve">Obračun radova: Rad se obračunava po komadu </t>
  </si>
  <si>
    <t xml:space="preserve">REKAPITULACIJA </t>
  </si>
  <si>
    <r>
      <t xml:space="preserve">Vrtuljak je napravljen od metalne konstrukcije koja je obrađena cinčanjem i plastifikacijom. Platforma za stajanje je napravljena od vodootporne šperploče i rukohvati su od lameliranih greda obrađenih i premazanih zaštitnim sredstvima. Ukupne dimenzije vrtuljka su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100cm visina 100 cm s tolerancijom ± 5 %. Vrtuljak se temelji na prije pripremljen betonski temelj. Vrtuljak potpunosti mora biti izvedena po Normi HRN EN 1176 ili jednakovrijedno.</t>
    </r>
  </si>
  <si>
    <t xml:space="preserve">
DVOSTRUKA PENJALICA
</t>
  </si>
  <si>
    <r>
      <t xml:space="preserve">
Vrtuljak </t>
    </r>
    <r>
      <rPr>
        <b/>
        <sz val="9"/>
        <color theme="1"/>
        <rFont val="Calibri"/>
        <family val="2"/>
        <charset val="238"/>
      </rPr>
      <t>Ø</t>
    </r>
    <r>
      <rPr>
        <b/>
        <sz val="7.2"/>
        <color theme="1"/>
        <rFont val="Arial"/>
        <family val="2"/>
        <charset val="238"/>
      </rPr>
      <t xml:space="preserve"> 100 cm</t>
    </r>
  </si>
  <si>
    <r>
      <rPr>
        <b/>
        <sz val="9"/>
        <rFont val="Arial"/>
        <family val="2"/>
        <charset val="238"/>
      </rPr>
      <t xml:space="preserve">NAPOMENA: </t>
    </r>
    <r>
      <rPr>
        <sz val="9"/>
        <rFont val="Arial"/>
        <family val="2"/>
        <charset val="238"/>
      </rPr>
      <t xml:space="preserve">Nabava, doprema i postava sprava za dječje igralište. Sprave su kombinacija drvene / metalne konstrukcije koja se učvršćuje vijcima sa maticom. Sva proizvedena igrala trebaju biti proizvedena na način da su u skladu s Normom HRN EN 1176 ili jednakovrijedno, tehničkim propisima za drvene i čelične konstrukcije ili jednakovrijedno i projektnom dokumentacijom. Izvođač elemenata za igru mora izraditi radionički nacrt za svaki element pri čemu izvedba i ugradnja moraju odgovarati odredbama Norme HRN EN 1176 ili jednakovrijedno. Radionički nacrti moraju biti priloženi u sklopu nuđenja troškovnika čime dokazuje tehničku sposobnost ponuđenog. Za cjelokupnu izvedbu i ugrađenu opremu izvođač izdaje certifikat / izjavu o sukladnosti proizvoda s Normom HRN EN 1176 ili jednakovrijedno. Ponuditelj je dužan u procesu davanja ponuda dostaviti police osiguranja od profesionalne odgovornosti,  zatim policu osiguranja od odgovornosti prema trećim osobama i policu osiguranja gradilišta.
</t>
    </r>
  </si>
  <si>
    <t>2.</t>
  </si>
  <si>
    <t xml:space="preserve">Izvođenje svih elemenata  gumene antistresne lijevane podne obloge  u debljini sloja od 60 mm. Podloga se predviđa ispod budućeg dječjeg igrališta. Postavljanje obloge vrši se redoslijedom postave donjeg sloja SBR-a u debljini od 50  mm, i gornjeg sloja mješavine  EPDM-a  u debljini 10 mm uz preciznu obradu rubova.  Proizvod mora biti izveden u skladu sa zahtjevima sigurnosne norme  HRN EN 1177 ili jednakovrijedno i sukladno HIC testu proizvođača. Potrebno je predvidjeti sve elemente prema uputi proizvođača do kompletne ugradnje. </t>
  </si>
  <si>
    <t>PODOPOLAGAČKI RADOVI</t>
  </si>
  <si>
    <t>UKUPNO PODOPOLAGAČKI RADOVI</t>
  </si>
  <si>
    <t>1.1.1.</t>
  </si>
  <si>
    <t>1.1.2.</t>
  </si>
  <si>
    <t>ZEMLJANI RADOVI</t>
  </si>
  <si>
    <t>1.2.1.</t>
  </si>
  <si>
    <t>1.2.2.</t>
  </si>
  <si>
    <t>1.2.3.</t>
  </si>
  <si>
    <t>1.2.5.</t>
  </si>
  <si>
    <t>1.2.6.</t>
  </si>
  <si>
    <t xml:space="preserve">ZEMLJANI RADOVI UKUPNO </t>
  </si>
  <si>
    <t xml:space="preserve">ARMIRANO BETONSKI RADOVI </t>
  </si>
  <si>
    <t>1.3.1.</t>
  </si>
  <si>
    <t>ARMIRANO BETONSKI RADOVI UKUPNO</t>
  </si>
  <si>
    <t>PODOPOLAGAČKI RADOVI UKUPNO</t>
  </si>
  <si>
    <t>MONTAŽNI RADOVI - OPREMA</t>
  </si>
  <si>
    <t>1. PRIPREMNI RADOVI</t>
  </si>
  <si>
    <t>2. ZEMLJANI RADOVI</t>
  </si>
  <si>
    <t>3. ARMIRANO BETONSKI RADOVI</t>
  </si>
  <si>
    <t>4. PODOPOLAGAČKI RADOVI</t>
  </si>
  <si>
    <t>5. MONTAŽNI RADOVI</t>
  </si>
  <si>
    <t>Dobava, ugradnja i izvedba AB temelja za opremu beton C 25/30. Betoniranje izvesti u drvenoj hoblanoj oplati uključivo podupiranje razupore te ostala pomoćna sredstva i razgradnju oplate nakon očvršćivanja betona . U cijenu su uključeni sav rad i materijal (oplata, beton, pomoćna i spojna sredstva te sidreni vijci) do potpune gotovosti temelja. Obračun po m3 ugrađenog betona. Obračun po kg ugrađene armature.</t>
  </si>
  <si>
    <t>2.4.</t>
  </si>
  <si>
    <t>KANTA ZA KOMUNALNI MJEŠOVITI OTPAD</t>
  </si>
  <si>
    <t xml:space="preserve">Kanta za komunalni otpad napravljena je od čelične konstrukcije obrađene AKZ premazima protiv utjecaja atmosferilija. Kanta je ukrašena dvobojnim HDPE-om debljine 19 mm s likom životinje i tekstom o vrtiću. Na poklopcu je pepeljara. Dimenzije kante su 50d 50š 100v s tolerancijom ± 5 % cm. Kanta se temelji na prije pripremljen temelj.  Kanta u potpunosti mora biti izvedena po Normi HRN EN 1176 ili jednakovrijedno.          </t>
  </si>
  <si>
    <t>Troškovnik - Uređenje dječjeg igrališta u dvorištu dječjeg vrtića u Legradu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</si>
</sst>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n&quot;_-;\-* #,##0.00\ &quot;kn&quot;_-;_-* &quot;-&quot;??\ &quot;kn&quot;_-;_-@_-"/>
    <numFmt numFmtId="164" formatCode="_-* #,##0.00\ _k_n_-;\-* #,##0.00\ _k_n_-;_-* &quot;-&quot;??\ _k_n_-;_-@_-"/>
    <numFmt numFmtId="165" formatCode="_-* #,##0.00\ [$€-1]_-;\-* #,##0.00\ [$€-1]_-;_-* &quot;-&quot;??\ [$€-1]_-;_-@_-"/>
    <numFmt numFmtId="166" formatCode="#,##0.00&quot; eur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name val="Calibri"/>
      <family val="2"/>
      <charset val="238"/>
    </font>
    <font>
      <sz val="10"/>
      <color rgb="FF9C65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</font>
    <font>
      <b/>
      <sz val="7.2"/>
      <color theme="1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5E0B4"/>
        <bgColor rgb="FFCCFFCC"/>
      </patternFill>
    </fill>
    <fill>
      <patternFill patternType="solid">
        <fgColor rgb="FFFFEB9C"/>
        <bgColor rgb="FFFFFFCC"/>
      </patternFill>
    </fill>
    <fill>
      <patternFill patternType="solid">
        <fgColor theme="9" tint="0.59999389629810485"/>
        <bgColor rgb="FFCCFFCC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2" fillId="0" borderId="0">
      <alignment vertical="center"/>
    </xf>
    <xf numFmtId="0" fontId="1" fillId="0" borderId="0">
      <alignment vertical="center"/>
    </xf>
    <xf numFmtId="164" fontId="1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/>
    <xf numFmtId="0" fontId="9" fillId="4" borderId="0" applyBorder="0" applyProtection="0"/>
  </cellStyleXfs>
  <cellXfs count="117">
    <xf numFmtId="0" fontId="0" fillId="0" borderId="0" xfId="0"/>
    <xf numFmtId="0" fontId="5" fillId="0" borderId="2" xfId="0" applyFont="1" applyBorder="1" applyAlignment="1">
      <alignment horizontal="center"/>
    </xf>
    <xf numFmtId="165" fontId="3" fillId="0" borderId="2" xfId="5" applyNumberFormat="1" applyFont="1" applyFill="1" applyBorder="1" applyAlignment="1">
      <alignment horizontal="center"/>
    </xf>
    <xf numFmtId="165" fontId="4" fillId="0" borderId="2" xfId="5" applyNumberFormat="1" applyFont="1" applyFill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justify" vertical="center" wrapText="1"/>
    </xf>
    <xf numFmtId="0" fontId="7" fillId="0" borderId="0" xfId="0" applyFont="1"/>
    <xf numFmtId="0" fontId="1" fillId="3" borderId="1" xfId="1" applyFill="1" applyBorder="1" applyAlignment="1">
      <alignment horizontal="center" wrapText="1"/>
    </xf>
    <xf numFmtId="0" fontId="1" fillId="3" borderId="4" xfId="1" applyFill="1" applyBorder="1" applyAlignment="1">
      <alignment horizontal="justify" vertical="top" wrapText="1"/>
    </xf>
    <xf numFmtId="0" fontId="8" fillId="3" borderId="6" xfId="1" applyFont="1" applyFill="1" applyBorder="1" applyAlignment="1">
      <alignment horizontal="center"/>
    </xf>
    <xf numFmtId="0" fontId="8" fillId="3" borderId="7" xfId="1" applyFont="1" applyFill="1" applyBorder="1" applyAlignment="1">
      <alignment horizontal="center" wrapText="1"/>
    </xf>
    <xf numFmtId="166" fontId="8" fillId="3" borderId="7" xfId="1" applyNumberFormat="1" applyFont="1" applyFill="1" applyBorder="1" applyAlignment="1">
      <alignment horizontal="center"/>
    </xf>
    <xf numFmtId="166" fontId="8" fillId="3" borderId="8" xfId="1" applyNumberFormat="1" applyFont="1" applyFill="1" applyBorder="1" applyAlignment="1">
      <alignment horizontal="center" wrapText="1"/>
    </xf>
    <xf numFmtId="0" fontId="8" fillId="3" borderId="1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justify" vertical="top" wrapText="1"/>
    </xf>
    <xf numFmtId="0" fontId="1" fillId="3" borderId="9" xfId="1" applyFill="1" applyBorder="1" applyAlignment="1">
      <alignment horizontal="center"/>
    </xf>
    <xf numFmtId="4" fontId="1" fillId="3" borderId="1" xfId="1" applyNumberFormat="1" applyFill="1" applyBorder="1"/>
    <xf numFmtId="166" fontId="1" fillId="3" borderId="1" xfId="1" applyNumberFormat="1" applyFill="1" applyBorder="1"/>
    <xf numFmtId="166" fontId="1" fillId="3" borderId="10" xfId="1" applyNumberFormat="1" applyFill="1" applyBorder="1" applyAlignment="1">
      <alignment horizontal="right"/>
    </xf>
    <xf numFmtId="0" fontId="8" fillId="0" borderId="2" xfId="1" applyFont="1" applyBorder="1" applyAlignment="1">
      <alignment horizontal="center" wrapText="1"/>
    </xf>
    <xf numFmtId="0" fontId="1" fillId="0" borderId="2" xfId="1" applyBorder="1" applyAlignment="1">
      <alignment horizontal="center" vertical="center" wrapText="1"/>
    </xf>
    <xf numFmtId="0" fontId="1" fillId="0" borderId="2" xfId="6" applyFont="1" applyFill="1" applyBorder="1" applyAlignment="1" applyProtection="1">
      <alignment horizontal="justify" wrapText="1"/>
    </xf>
    <xf numFmtId="0" fontId="10" fillId="0" borderId="11" xfId="2" applyFont="1" applyBorder="1" applyAlignment="1">
      <alignment horizontal="center"/>
    </xf>
    <xf numFmtId="2" fontId="1" fillId="0" borderId="2" xfId="0" applyNumberFormat="1" applyFont="1" applyBorder="1"/>
    <xf numFmtId="166" fontId="1" fillId="0" borderId="2" xfId="1" applyNumberFormat="1" applyBorder="1"/>
    <xf numFmtId="166" fontId="8" fillId="0" borderId="12" xfId="1" applyNumberFormat="1" applyFont="1" applyBorder="1" applyAlignment="1">
      <alignment horizontal="right"/>
    </xf>
    <xf numFmtId="0" fontId="1" fillId="0" borderId="3" xfId="1" applyBorder="1" applyAlignment="1">
      <alignment horizontal="center" vertical="center" wrapText="1"/>
    </xf>
    <xf numFmtId="0" fontId="1" fillId="0" borderId="3" xfId="6" applyFont="1" applyFill="1" applyBorder="1" applyAlignment="1" applyProtection="1">
      <alignment horizontal="justify" wrapText="1"/>
    </xf>
    <xf numFmtId="0" fontId="10" fillId="0" borderId="13" xfId="2" applyFont="1" applyBorder="1" applyAlignment="1">
      <alignment horizontal="center"/>
    </xf>
    <xf numFmtId="2" fontId="1" fillId="0" borderId="3" xfId="0" applyNumberFormat="1" applyFont="1" applyBorder="1"/>
    <xf numFmtId="166" fontId="1" fillId="0" borderId="3" xfId="1" applyNumberFormat="1" applyBorder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7" fillId="0" borderId="14" xfId="0" applyFont="1" applyBorder="1" applyAlignment="1">
      <alignment horizontal="center"/>
    </xf>
    <xf numFmtId="2" fontId="11" fillId="0" borderId="0" xfId="0" applyNumberFormat="1" applyFont="1"/>
    <xf numFmtId="166" fontId="7" fillId="0" borderId="0" xfId="0" applyNumberFormat="1" applyFont="1"/>
    <xf numFmtId="166" fontId="8" fillId="0" borderId="15" xfId="1" applyNumberFormat="1" applyFont="1" applyBorder="1" applyAlignment="1">
      <alignment horizontal="right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justify" vertical="center" wrapText="1"/>
    </xf>
    <xf numFmtId="0" fontId="10" fillId="0" borderId="11" xfId="0" applyFont="1" applyBorder="1" applyAlignment="1">
      <alignment horizontal="center"/>
    </xf>
    <xf numFmtId="0" fontId="10" fillId="0" borderId="0" xfId="0" applyFont="1" applyAlignment="1">
      <alignment horizontal="justify" vertical="center" wrapText="1"/>
    </xf>
    <xf numFmtId="0" fontId="10" fillId="0" borderId="14" xfId="0" applyFont="1" applyBorder="1" applyAlignment="1">
      <alignment horizontal="center"/>
    </xf>
    <xf numFmtId="2" fontId="1" fillId="0" borderId="0" xfId="0" applyNumberFormat="1" applyFont="1"/>
    <xf numFmtId="166" fontId="1" fillId="0" borderId="0" xfId="1" applyNumberFormat="1"/>
    <xf numFmtId="0" fontId="7" fillId="0" borderId="14" xfId="0" applyFont="1" applyBorder="1"/>
    <xf numFmtId="166" fontId="7" fillId="0" borderId="15" xfId="0" applyNumberFormat="1" applyFont="1" applyBorder="1"/>
    <xf numFmtId="0" fontId="7" fillId="0" borderId="14" xfId="2" applyFont="1" applyBorder="1" applyAlignment="1">
      <alignment horizontal="center"/>
    </xf>
    <xf numFmtId="4" fontId="11" fillId="0" borderId="0" xfId="0" applyNumberFormat="1" applyFont="1"/>
    <xf numFmtId="0" fontId="1" fillId="0" borderId="11" xfId="1" applyBorder="1" applyAlignment="1">
      <alignment horizontal="center"/>
    </xf>
    <xf numFmtId="4" fontId="1" fillId="0" borderId="2" xfId="1" applyNumberFormat="1" applyBorder="1"/>
    <xf numFmtId="0" fontId="1" fillId="0" borderId="14" xfId="1" applyBorder="1" applyAlignment="1">
      <alignment horizontal="center"/>
    </xf>
    <xf numFmtId="4" fontId="1" fillId="0" borderId="0" xfId="1" applyNumberFormat="1"/>
    <xf numFmtId="0" fontId="10" fillId="3" borderId="3" xfId="0" applyFont="1" applyFill="1" applyBorder="1" applyAlignment="1">
      <alignment horizontal="center"/>
    </xf>
    <xf numFmtId="0" fontId="8" fillId="3" borderId="3" xfId="6" applyFont="1" applyFill="1" applyBorder="1" applyAlignment="1" applyProtection="1">
      <alignment horizontal="justify"/>
    </xf>
    <xf numFmtId="0" fontId="12" fillId="3" borderId="13" xfId="6" applyFont="1" applyFill="1" applyBorder="1" applyAlignment="1" applyProtection="1">
      <alignment horizontal="center"/>
    </xf>
    <xf numFmtId="4" fontId="12" fillId="3" borderId="3" xfId="6" applyNumberFormat="1" applyFont="1" applyFill="1" applyBorder="1" applyProtection="1"/>
    <xf numFmtId="166" fontId="12" fillId="3" borderId="3" xfId="6" applyNumberFormat="1" applyFont="1" applyFill="1" applyBorder="1" applyProtection="1"/>
    <xf numFmtId="166" fontId="8" fillId="5" borderId="16" xfId="6" applyNumberFormat="1" applyFont="1" applyFill="1" applyBorder="1" applyProtection="1"/>
    <xf numFmtId="0" fontId="10" fillId="0" borderId="0" xfId="0" applyFont="1" applyAlignment="1">
      <alignment horizontal="center"/>
    </xf>
    <xf numFmtId="0" fontId="1" fillId="0" borderId="17" xfId="6" applyFont="1" applyFill="1" applyBorder="1" applyAlignment="1" applyProtection="1">
      <alignment horizontal="justify"/>
    </xf>
    <xf numFmtId="0" fontId="12" fillId="0" borderId="0" xfId="6" applyFont="1" applyFill="1" applyBorder="1" applyAlignment="1" applyProtection="1">
      <alignment horizontal="center"/>
    </xf>
    <xf numFmtId="4" fontId="12" fillId="0" borderId="0" xfId="6" applyNumberFormat="1" applyFont="1" applyFill="1" applyBorder="1" applyProtection="1"/>
    <xf numFmtId="166" fontId="12" fillId="0" borderId="0" xfId="6" applyNumberFormat="1" applyFont="1" applyFill="1" applyBorder="1" applyProtection="1"/>
    <xf numFmtId="166" fontId="8" fillId="0" borderId="15" xfId="6" applyNumberFormat="1" applyFont="1" applyFill="1" applyBorder="1" applyProtection="1"/>
    <xf numFmtId="0" fontId="10" fillId="0" borderId="2" xfId="0" applyFont="1" applyBorder="1" applyAlignment="1">
      <alignment horizontal="center"/>
    </xf>
    <xf numFmtId="0" fontId="3" fillId="0" borderId="18" xfId="0" applyFont="1" applyBorder="1" applyAlignment="1">
      <alignment horizontal="justify" vertical="center" wrapText="1"/>
    </xf>
    <xf numFmtId="165" fontId="4" fillId="0" borderId="18" xfId="5" applyNumberFormat="1" applyFont="1" applyFill="1" applyBorder="1" applyAlignment="1">
      <alignment horizontal="center"/>
    </xf>
    <xf numFmtId="0" fontId="12" fillId="3" borderId="2" xfId="6" applyFont="1" applyFill="1" applyBorder="1" applyProtection="1"/>
    <xf numFmtId="0" fontId="8" fillId="3" borderId="2" xfId="6" applyFont="1" applyFill="1" applyBorder="1" applyAlignment="1" applyProtection="1">
      <alignment horizontal="left" vertical="top"/>
    </xf>
    <xf numFmtId="4" fontId="12" fillId="3" borderId="2" xfId="6" applyNumberFormat="1" applyFont="1" applyFill="1" applyBorder="1" applyProtection="1"/>
    <xf numFmtId="166" fontId="8" fillId="5" borderId="2" xfId="6" applyNumberFormat="1" applyFont="1" applyFill="1" applyBorder="1" applyProtection="1"/>
    <xf numFmtId="166" fontId="8" fillId="5" borderId="18" xfId="6" applyNumberFormat="1" applyFont="1" applyFill="1" applyBorder="1" applyProtection="1"/>
    <xf numFmtId="0" fontId="10" fillId="0" borderId="0" xfId="0" applyFont="1" applyAlignment="1">
      <alignment horizontal="justify"/>
    </xf>
    <xf numFmtId="0" fontId="13" fillId="3" borderId="2" xfId="0" applyFont="1" applyFill="1" applyBorder="1" applyAlignment="1">
      <alignment horizontal="left" vertical="top" wrapText="1"/>
    </xf>
    <xf numFmtId="166" fontId="13" fillId="2" borderId="2" xfId="0" applyNumberFormat="1" applyFont="1" applyFill="1" applyBorder="1"/>
    <xf numFmtId="166" fontId="13" fillId="2" borderId="18" xfId="0" applyNumberFormat="1" applyFont="1" applyFill="1" applyBorder="1"/>
    <xf numFmtId="0" fontId="14" fillId="0" borderId="0" xfId="0" applyFont="1"/>
    <xf numFmtId="0" fontId="5" fillId="0" borderId="0" xfId="0" applyFont="1"/>
    <xf numFmtId="0" fontId="15" fillId="0" borderId="0" xfId="0" applyFont="1" applyAlignment="1">
      <alignment horizontal="justify" vertical="top" wrapText="1"/>
    </xf>
    <xf numFmtId="0" fontId="3" fillId="0" borderId="0" xfId="1" applyFont="1" applyAlignment="1">
      <alignment horizontal="center"/>
    </xf>
    <xf numFmtId="4" fontId="3" fillId="0" borderId="0" xfId="1" applyNumberFormat="1" applyFont="1" applyAlignment="1">
      <alignment horizontal="center"/>
    </xf>
    <xf numFmtId="165" fontId="3" fillId="0" borderId="0" xfId="5" applyNumberFormat="1" applyFont="1" applyFill="1" applyBorder="1" applyAlignment="1">
      <alignment horizontal="center"/>
    </xf>
    <xf numFmtId="165" fontId="4" fillId="0" borderId="0" xfId="5" applyNumberFormat="1" applyFont="1" applyFill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justify" vertical="center" wrapText="1"/>
    </xf>
    <xf numFmtId="0" fontId="3" fillId="0" borderId="2" xfId="1" applyFont="1" applyBorder="1" applyAlignment="1">
      <alignment horizontal="center"/>
    </xf>
    <xf numFmtId="4" fontId="3" fillId="0" borderId="2" xfId="1" applyNumberFormat="1" applyFont="1" applyBorder="1" applyAlignment="1">
      <alignment horizontal="center"/>
    </xf>
    <xf numFmtId="0" fontId="5" fillId="0" borderId="0" xfId="0" applyFont="1" applyAlignment="1">
      <alignment horizontal="justify" vertical="top" wrapText="1"/>
    </xf>
    <xf numFmtId="0" fontId="10" fillId="3" borderId="2" xfId="0" applyFont="1" applyFill="1" applyBorder="1" applyAlignment="1">
      <alignment horizontal="center"/>
    </xf>
    <xf numFmtId="0" fontId="8" fillId="3" borderId="2" xfId="6" applyFont="1" applyFill="1" applyBorder="1" applyAlignment="1" applyProtection="1">
      <alignment horizontal="justify"/>
    </xf>
    <xf numFmtId="0" fontId="12" fillId="3" borderId="2" xfId="6" applyFont="1" applyFill="1" applyBorder="1" applyAlignment="1" applyProtection="1">
      <alignment horizontal="center"/>
    </xf>
    <xf numFmtId="166" fontId="12" fillId="3" borderId="2" xfId="6" applyNumberFormat="1" applyFont="1" applyFill="1" applyBorder="1" applyProtection="1"/>
    <xf numFmtId="0" fontId="1" fillId="0" borderId="0" xfId="0" applyFont="1" applyAlignment="1">
      <alignment horizontal="justify" vertical="center" wrapText="1"/>
    </xf>
    <xf numFmtId="0" fontId="1" fillId="2" borderId="1" xfId="1" applyFill="1" applyBorder="1" applyAlignment="1">
      <alignment horizontal="center" wrapText="1"/>
    </xf>
    <xf numFmtId="0" fontId="8" fillId="2" borderId="1" xfId="1" applyFont="1" applyFill="1" applyBorder="1" applyAlignment="1">
      <alignment horizontal="justify" vertical="top" wrapText="1"/>
    </xf>
    <xf numFmtId="0" fontId="1" fillId="2" borderId="1" xfId="1" applyFill="1" applyBorder="1" applyAlignment="1">
      <alignment horizontal="center"/>
    </xf>
    <xf numFmtId="165" fontId="1" fillId="2" borderId="1" xfId="5" applyNumberFormat="1" applyFont="1" applyFill="1" applyBorder="1" applyAlignment="1">
      <alignment horizontal="center"/>
    </xf>
    <xf numFmtId="0" fontId="8" fillId="2" borderId="1" xfId="1" applyFont="1" applyFill="1" applyBorder="1" applyAlignment="1">
      <alignment horizontal="center" wrapText="1"/>
    </xf>
    <xf numFmtId="0" fontId="8" fillId="2" borderId="1" xfId="1" applyFont="1" applyFill="1" applyBorder="1" applyAlignment="1">
      <alignment horizontal="center"/>
    </xf>
    <xf numFmtId="165" fontId="8" fillId="2" borderId="1" xfId="5" applyNumberFormat="1" applyFont="1" applyFill="1" applyBorder="1" applyAlignment="1">
      <alignment horizontal="center"/>
    </xf>
    <xf numFmtId="0" fontId="8" fillId="3" borderId="1" xfId="1" applyFont="1" applyFill="1" applyBorder="1" applyAlignment="1">
      <alignment horizontal="center" vertical="center" wrapText="1"/>
    </xf>
    <xf numFmtId="0" fontId="8" fillId="3" borderId="9" xfId="1" applyFont="1" applyFill="1" applyBorder="1" applyAlignment="1">
      <alignment horizontal="center"/>
    </xf>
    <xf numFmtId="4" fontId="8" fillId="3" borderId="1" xfId="1" applyNumberFormat="1" applyFont="1" applyFill="1" applyBorder="1"/>
    <xf numFmtId="166" fontId="8" fillId="3" borderId="1" xfId="1" applyNumberFormat="1" applyFont="1" applyFill="1" applyBorder="1"/>
    <xf numFmtId="166" fontId="8" fillId="3" borderId="10" xfId="1" applyNumberFormat="1" applyFont="1" applyFill="1" applyBorder="1" applyAlignment="1">
      <alignment horizontal="right"/>
    </xf>
    <xf numFmtId="0" fontId="10" fillId="0" borderId="0" xfId="0" applyFont="1" applyAlignment="1">
      <alignment vertical="center" wrapText="1"/>
    </xf>
    <xf numFmtId="0" fontId="10" fillId="3" borderId="2" xfId="0" applyFont="1" applyFill="1" applyBorder="1" applyAlignment="1">
      <alignment horizontal="center" vertical="center"/>
    </xf>
    <xf numFmtId="0" fontId="18" fillId="3" borderId="2" xfId="6" applyFont="1" applyFill="1" applyBorder="1" applyAlignment="1" applyProtection="1">
      <alignment horizontal="justify"/>
    </xf>
    <xf numFmtId="0" fontId="13" fillId="0" borderId="2" xfId="0" applyFont="1" applyBorder="1" applyAlignment="1">
      <alignment horizontal="center" vertical="center"/>
    </xf>
    <xf numFmtId="0" fontId="12" fillId="3" borderId="2" xfId="6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justify" vertical="top"/>
    </xf>
    <xf numFmtId="0" fontId="13" fillId="3" borderId="2" xfId="0" applyFont="1" applyFill="1" applyBorder="1" applyAlignment="1">
      <alignment horizontal="left" vertical="top" wrapText="1"/>
    </xf>
    <xf numFmtId="166" fontId="13" fillId="2" borderId="2" xfId="0" applyNumberFormat="1" applyFont="1" applyFill="1" applyBorder="1"/>
    <xf numFmtId="166" fontId="13" fillId="2" borderId="18" xfId="0" applyNumberFormat="1" applyFont="1" applyFill="1" applyBorder="1"/>
    <xf numFmtId="0" fontId="8" fillId="0" borderId="0" xfId="0" applyFont="1" applyAlignment="1">
      <alignment horizontal="left"/>
    </xf>
    <xf numFmtId="0" fontId="3" fillId="0" borderId="3" xfId="1" applyFont="1" applyBorder="1" applyAlignment="1">
      <alignment horizontal="left" vertical="top" wrapText="1"/>
    </xf>
    <xf numFmtId="0" fontId="3" fillId="0" borderId="5" xfId="1" applyFont="1" applyBorder="1" applyAlignment="1">
      <alignment horizontal="left" vertical="top" wrapText="1"/>
    </xf>
  </cellXfs>
  <cellStyles count="7">
    <cellStyle name="Excel Built-in Neutral" xfId="6" xr:uid="{00000000-0005-0000-0000-000000000000}"/>
    <cellStyle name="Normal 140" xfId="1" xr:uid="{00000000-0005-0000-0000-000001000000}"/>
    <cellStyle name="Normalno" xfId="0" builtinId="0"/>
    <cellStyle name="Obično 2 2" xfId="3" xr:uid="{00000000-0005-0000-0000-000003000000}"/>
    <cellStyle name="Obično 31" xfId="2" xr:uid="{00000000-0005-0000-0000-000004000000}"/>
    <cellStyle name="Valuta" xfId="5" builtinId="4"/>
    <cellStyle name="Zarez 2 2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5"/>
  <sheetViews>
    <sheetView tabSelected="1" view="pageBreakPreview" zoomScale="90" zoomScaleNormal="100" zoomScaleSheetLayoutView="90" workbookViewId="0">
      <selection activeCell="B1" sqref="B1:F1"/>
    </sheetView>
  </sheetViews>
  <sheetFormatPr defaultRowHeight="13.8" x14ac:dyDescent="0.3"/>
  <cols>
    <col min="1" max="1" width="5.6640625" style="6" customWidth="1"/>
    <col min="2" max="2" width="47.21875" style="72" customWidth="1"/>
    <col min="3" max="3" width="6.44140625" style="6" customWidth="1"/>
    <col min="4" max="4" width="8.33203125" style="6" customWidth="1"/>
    <col min="5" max="5" width="11.5546875" style="35" bestFit="1" customWidth="1"/>
    <col min="6" max="6" width="24.109375" style="35" bestFit="1" customWidth="1"/>
    <col min="7" max="994" width="8.88671875" style="6" customWidth="1"/>
    <col min="995" max="16384" width="8.88671875" style="6"/>
  </cols>
  <sheetData>
    <row r="1" spans="1:6" x14ac:dyDescent="0.3">
      <c r="B1" s="114" t="s">
        <v>79</v>
      </c>
      <c r="C1" s="114"/>
      <c r="D1" s="114"/>
      <c r="E1" s="114"/>
      <c r="F1" s="114"/>
    </row>
    <row r="2" spans="1:6" ht="15" customHeight="1" x14ac:dyDescent="0.3">
      <c r="B2" s="114" t="s">
        <v>40</v>
      </c>
      <c r="C2" s="114"/>
      <c r="D2" s="114"/>
      <c r="E2" s="114"/>
      <c r="F2" s="114"/>
    </row>
    <row r="3" spans="1:6" ht="13.2" customHeight="1" thickBot="1" x14ac:dyDescent="0.35">
      <c r="B3" s="114"/>
      <c r="C3" s="114"/>
      <c r="D3" s="114"/>
      <c r="E3" s="114"/>
      <c r="F3" s="114"/>
    </row>
    <row r="4" spans="1:6" x14ac:dyDescent="0.3">
      <c r="A4" s="7" t="s">
        <v>1</v>
      </c>
      <c r="B4" s="8" t="s">
        <v>2</v>
      </c>
      <c r="C4" s="9" t="s">
        <v>3</v>
      </c>
      <c r="D4" s="10" t="s">
        <v>16</v>
      </c>
      <c r="E4" s="11" t="s">
        <v>4</v>
      </c>
      <c r="F4" s="12" t="s">
        <v>17</v>
      </c>
    </row>
    <row r="5" spans="1:6" x14ac:dyDescent="0.3">
      <c r="A5" s="13">
        <v>1</v>
      </c>
      <c r="B5" s="14" t="s">
        <v>0</v>
      </c>
      <c r="C5" s="15"/>
      <c r="D5" s="16"/>
      <c r="E5" s="17"/>
      <c r="F5" s="18"/>
    </row>
    <row r="6" spans="1:6" ht="139.80000000000001" customHeight="1" x14ac:dyDescent="0.3">
      <c r="A6" s="19"/>
      <c r="B6" s="115" t="s">
        <v>18</v>
      </c>
      <c r="C6" s="115"/>
      <c r="D6" s="115"/>
      <c r="E6" s="115"/>
      <c r="F6" s="116"/>
    </row>
    <row r="7" spans="1:6" s="76" customFormat="1" x14ac:dyDescent="0.25">
      <c r="A7" s="93" t="s">
        <v>5</v>
      </c>
      <c r="B7" s="94" t="s">
        <v>54</v>
      </c>
      <c r="C7" s="95"/>
      <c r="D7" s="95"/>
      <c r="E7" s="96"/>
      <c r="F7" s="96"/>
    </row>
    <row r="8" spans="1:6" ht="39.6" customHeight="1" x14ac:dyDescent="0.3">
      <c r="A8" s="20" t="s">
        <v>56</v>
      </c>
      <c r="B8" s="21" t="s">
        <v>19</v>
      </c>
      <c r="C8" s="22" t="s">
        <v>20</v>
      </c>
      <c r="D8" s="23">
        <v>1</v>
      </c>
      <c r="E8" s="24"/>
      <c r="F8" s="25">
        <f>D8*E8</f>
        <v>0</v>
      </c>
    </row>
    <row r="9" spans="1:6" ht="30.75" customHeight="1" x14ac:dyDescent="0.3">
      <c r="A9" s="26" t="s">
        <v>57</v>
      </c>
      <c r="B9" s="27" t="s">
        <v>21</v>
      </c>
      <c r="C9" s="28" t="s">
        <v>12</v>
      </c>
      <c r="D9" s="29">
        <v>1</v>
      </c>
      <c r="E9" s="30"/>
      <c r="F9" s="25">
        <f>D9*E9</f>
        <v>0</v>
      </c>
    </row>
    <row r="10" spans="1:6" s="76" customFormat="1" x14ac:dyDescent="0.25">
      <c r="A10" s="97" t="s">
        <v>5</v>
      </c>
      <c r="B10" s="94" t="s">
        <v>55</v>
      </c>
      <c r="C10" s="98"/>
      <c r="D10" s="98"/>
      <c r="E10" s="99"/>
      <c r="F10" s="99">
        <f>F8+F9</f>
        <v>0</v>
      </c>
    </row>
    <row r="11" spans="1:6" s="76" customFormat="1" x14ac:dyDescent="0.25">
      <c r="A11" s="93" t="s">
        <v>6</v>
      </c>
      <c r="B11" s="94" t="s">
        <v>58</v>
      </c>
      <c r="C11" s="95"/>
      <c r="D11" s="95"/>
      <c r="E11" s="96"/>
      <c r="F11" s="96"/>
    </row>
    <row r="12" spans="1:6" ht="81" customHeight="1" x14ac:dyDescent="0.3">
      <c r="A12" s="31" t="s">
        <v>59</v>
      </c>
      <c r="B12" s="32" t="s">
        <v>22</v>
      </c>
      <c r="C12" s="33"/>
      <c r="D12" s="34"/>
      <c r="F12" s="36"/>
    </row>
    <row r="13" spans="1:6" ht="16.8" customHeight="1" x14ac:dyDescent="0.3">
      <c r="A13" s="37"/>
      <c r="B13" s="38" t="s">
        <v>7</v>
      </c>
      <c r="C13" s="39" t="s">
        <v>23</v>
      </c>
      <c r="D13" s="23">
        <v>21</v>
      </c>
      <c r="E13" s="24"/>
      <c r="F13" s="25">
        <f>D13*E13</f>
        <v>0</v>
      </c>
    </row>
    <row r="14" spans="1:6" ht="50.4" customHeight="1" x14ac:dyDescent="0.3">
      <c r="A14" s="31" t="s">
        <v>60</v>
      </c>
      <c r="B14" s="40" t="s">
        <v>25</v>
      </c>
      <c r="C14" s="41"/>
      <c r="D14" s="42"/>
      <c r="E14" s="43"/>
      <c r="F14" s="36"/>
    </row>
    <row r="15" spans="1:6" ht="17.399999999999999" customHeight="1" x14ac:dyDescent="0.3">
      <c r="A15" s="37"/>
      <c r="B15" s="38" t="s">
        <v>26</v>
      </c>
      <c r="C15" s="39" t="s">
        <v>13</v>
      </c>
      <c r="D15" s="23">
        <v>60</v>
      </c>
      <c r="E15" s="24"/>
      <c r="F15" s="25">
        <f>E15*D15</f>
        <v>0</v>
      </c>
    </row>
    <row r="16" spans="1:6" ht="78" customHeight="1" x14ac:dyDescent="0.3">
      <c r="A16" s="31" t="s">
        <v>61</v>
      </c>
      <c r="B16" s="40" t="s">
        <v>27</v>
      </c>
      <c r="C16" s="44"/>
      <c r="F16" s="45"/>
    </row>
    <row r="17" spans="1:6" x14ac:dyDescent="0.3">
      <c r="A17" s="37"/>
      <c r="B17" s="38" t="s">
        <v>28</v>
      </c>
      <c r="C17" s="39" t="s">
        <v>15</v>
      </c>
      <c r="D17" s="23">
        <v>15</v>
      </c>
      <c r="E17" s="24"/>
      <c r="F17" s="25">
        <f>D17*E17</f>
        <v>0</v>
      </c>
    </row>
    <row r="18" spans="1:6" ht="79.2" x14ac:dyDescent="0.3">
      <c r="A18" s="31" t="s">
        <v>62</v>
      </c>
      <c r="B18" s="40" t="s">
        <v>31</v>
      </c>
      <c r="C18" s="41"/>
      <c r="D18" s="42"/>
      <c r="E18" s="43"/>
      <c r="F18" s="36"/>
    </row>
    <row r="19" spans="1:6" ht="18.600000000000001" customHeight="1" x14ac:dyDescent="0.3">
      <c r="A19" s="37"/>
      <c r="B19" s="5" t="s">
        <v>32</v>
      </c>
      <c r="C19" s="48" t="s">
        <v>33</v>
      </c>
      <c r="D19" s="49">
        <v>35</v>
      </c>
      <c r="E19" s="24"/>
      <c r="F19" s="25">
        <f>D19*E19</f>
        <v>0</v>
      </c>
    </row>
    <row r="20" spans="1:6" ht="70.2" customHeight="1" x14ac:dyDescent="0.3">
      <c r="A20" s="31" t="s">
        <v>63</v>
      </c>
      <c r="B20" s="32" t="s">
        <v>34</v>
      </c>
      <c r="C20" s="50"/>
      <c r="D20" s="51"/>
      <c r="E20" s="43"/>
      <c r="F20" s="36"/>
    </row>
    <row r="21" spans="1:6" x14ac:dyDescent="0.3">
      <c r="A21" s="20"/>
      <c r="B21" s="5" t="s">
        <v>35</v>
      </c>
      <c r="C21" s="39" t="s">
        <v>36</v>
      </c>
      <c r="D21" s="49">
        <v>35</v>
      </c>
      <c r="E21" s="24"/>
      <c r="F21" s="25">
        <f>D21*E21</f>
        <v>0</v>
      </c>
    </row>
    <row r="22" spans="1:6" x14ac:dyDescent="0.3">
      <c r="A22" s="100" t="s">
        <v>6</v>
      </c>
      <c r="B22" s="14" t="s">
        <v>64</v>
      </c>
      <c r="C22" s="101"/>
      <c r="D22" s="102"/>
      <c r="E22" s="103"/>
      <c r="F22" s="104">
        <f>SUM(F17:F21)</f>
        <v>0</v>
      </c>
    </row>
    <row r="23" spans="1:6" x14ac:dyDescent="0.3">
      <c r="A23" s="100"/>
      <c r="B23" s="14"/>
      <c r="C23" s="101"/>
      <c r="D23" s="102"/>
      <c r="E23" s="103"/>
      <c r="F23" s="104"/>
    </row>
    <row r="24" spans="1:6" x14ac:dyDescent="0.3">
      <c r="A24" s="100" t="s">
        <v>11</v>
      </c>
      <c r="B24" s="14" t="s">
        <v>65</v>
      </c>
      <c r="C24" s="15"/>
      <c r="D24" s="16"/>
      <c r="E24" s="17"/>
      <c r="F24" s="18"/>
    </row>
    <row r="25" spans="1:6" ht="105.6" x14ac:dyDescent="0.3">
      <c r="A25" s="31" t="s">
        <v>66</v>
      </c>
      <c r="B25" s="105" t="s">
        <v>75</v>
      </c>
      <c r="C25" s="46"/>
      <c r="D25" s="47"/>
      <c r="F25" s="36"/>
    </row>
    <row r="26" spans="1:6" x14ac:dyDescent="0.3">
      <c r="A26" s="37"/>
      <c r="B26" s="38" t="s">
        <v>29</v>
      </c>
      <c r="C26" s="39" t="s">
        <v>30</v>
      </c>
      <c r="D26" s="23">
        <v>2</v>
      </c>
      <c r="E26" s="24"/>
      <c r="F26" s="25">
        <f>D26*E26</f>
        <v>0</v>
      </c>
    </row>
    <row r="27" spans="1:6" x14ac:dyDescent="0.3">
      <c r="A27" s="100" t="s">
        <v>11</v>
      </c>
      <c r="B27" s="14" t="s">
        <v>67</v>
      </c>
      <c r="C27" s="15"/>
      <c r="D27" s="16"/>
      <c r="E27" s="17"/>
      <c r="F27" s="104">
        <f>SUM(F25:F26)</f>
        <v>0</v>
      </c>
    </row>
    <row r="28" spans="1:6" x14ac:dyDescent="0.3">
      <c r="A28" s="13" t="s">
        <v>24</v>
      </c>
      <c r="B28" s="14" t="s">
        <v>37</v>
      </c>
      <c r="C28" s="15"/>
      <c r="D28" s="16"/>
      <c r="E28" s="17"/>
      <c r="F28" s="18"/>
    </row>
    <row r="29" spans="1:6" ht="144.6" customHeight="1" x14ac:dyDescent="0.3">
      <c r="A29" s="58"/>
      <c r="B29" s="59" t="s">
        <v>53</v>
      </c>
      <c r="C29" s="60"/>
      <c r="D29" s="61"/>
      <c r="E29" s="62"/>
      <c r="F29" s="63"/>
    </row>
    <row r="30" spans="1:6" ht="22.8" x14ac:dyDescent="0.3">
      <c r="A30" s="64"/>
      <c r="B30" s="65" t="s">
        <v>14</v>
      </c>
      <c r="C30" s="1" t="s">
        <v>13</v>
      </c>
      <c r="D30" s="4">
        <v>60</v>
      </c>
      <c r="E30" s="2"/>
      <c r="F30" s="66">
        <f>D30*E30</f>
        <v>0</v>
      </c>
    </row>
    <row r="31" spans="1:6" x14ac:dyDescent="0.3">
      <c r="A31" s="52" t="s">
        <v>24</v>
      </c>
      <c r="B31" s="53" t="s">
        <v>68</v>
      </c>
      <c r="C31" s="54"/>
      <c r="D31" s="55"/>
      <c r="E31" s="56"/>
      <c r="F31" s="57">
        <f>F30</f>
        <v>0</v>
      </c>
    </row>
    <row r="32" spans="1:6" x14ac:dyDescent="0.3">
      <c r="A32" s="13" t="s">
        <v>52</v>
      </c>
      <c r="B32" s="14" t="s">
        <v>69</v>
      </c>
      <c r="C32" s="15"/>
      <c r="D32" s="16"/>
      <c r="E32" s="17"/>
      <c r="F32" s="18"/>
    </row>
    <row r="33" spans="1:6" ht="109.8" customHeight="1" x14ac:dyDescent="0.3">
      <c r="A33" s="64"/>
      <c r="B33" s="115" t="s">
        <v>51</v>
      </c>
      <c r="C33" s="115"/>
      <c r="D33" s="115"/>
      <c r="E33" s="115"/>
      <c r="F33" s="116"/>
    </row>
    <row r="34" spans="1:6" s="76" customFormat="1" ht="28.2" customHeight="1" x14ac:dyDescent="0.25">
      <c r="A34" s="77" t="s">
        <v>41</v>
      </c>
      <c r="B34" s="78" t="s">
        <v>49</v>
      </c>
      <c r="C34" s="79"/>
      <c r="D34" s="80"/>
      <c r="E34" s="81"/>
      <c r="F34" s="82"/>
    </row>
    <row r="35" spans="1:6" s="76" customFormat="1" ht="193.8" x14ac:dyDescent="0.25">
      <c r="A35" s="77"/>
      <c r="B35" s="87" t="s">
        <v>43</v>
      </c>
      <c r="C35" s="79"/>
      <c r="D35" s="80"/>
      <c r="E35" s="81"/>
      <c r="F35" s="82"/>
    </row>
    <row r="36" spans="1:6" s="76" customFormat="1" x14ac:dyDescent="0.25">
      <c r="A36" s="83"/>
      <c r="B36" s="84" t="s">
        <v>46</v>
      </c>
      <c r="C36" s="85" t="s">
        <v>8</v>
      </c>
      <c r="D36" s="86">
        <v>1</v>
      </c>
      <c r="E36" s="2"/>
      <c r="F36" s="3">
        <f>D36*E36</f>
        <v>0</v>
      </c>
    </row>
    <row r="37" spans="1:6" s="76" customFormat="1" ht="24" x14ac:dyDescent="0.25">
      <c r="A37" s="77" t="s">
        <v>42</v>
      </c>
      <c r="B37" s="78" t="s">
        <v>50</v>
      </c>
      <c r="C37" s="79"/>
      <c r="D37" s="80"/>
      <c r="E37" s="81"/>
      <c r="F37" s="82"/>
    </row>
    <row r="38" spans="1:6" s="76" customFormat="1" ht="134.4" customHeight="1" x14ac:dyDescent="0.25">
      <c r="A38" s="77"/>
      <c r="B38" s="92" t="s">
        <v>48</v>
      </c>
      <c r="C38" s="79"/>
      <c r="D38" s="80"/>
      <c r="E38" s="81"/>
      <c r="F38" s="82"/>
    </row>
    <row r="39" spans="1:6" s="76" customFormat="1" x14ac:dyDescent="0.25">
      <c r="A39" s="83"/>
      <c r="B39" s="84" t="s">
        <v>46</v>
      </c>
      <c r="C39" s="85" t="s">
        <v>8</v>
      </c>
      <c r="D39" s="86">
        <v>1</v>
      </c>
      <c r="E39" s="2"/>
      <c r="F39" s="3">
        <f>D39*E39</f>
        <v>0</v>
      </c>
    </row>
    <row r="40" spans="1:6" s="76" customFormat="1" ht="15" customHeight="1" x14ac:dyDescent="0.25">
      <c r="A40" s="77" t="s">
        <v>44</v>
      </c>
      <c r="B40" s="78" t="s">
        <v>77</v>
      </c>
      <c r="C40" s="79"/>
      <c r="D40" s="80"/>
      <c r="E40" s="81"/>
      <c r="F40" s="82"/>
    </row>
    <row r="41" spans="1:6" s="76" customFormat="1" ht="91.2" x14ac:dyDescent="0.25">
      <c r="A41" s="77"/>
      <c r="B41" s="110" t="s">
        <v>78</v>
      </c>
      <c r="C41" s="79"/>
      <c r="D41" s="80"/>
      <c r="E41" s="81"/>
      <c r="F41" s="82"/>
    </row>
    <row r="42" spans="1:6" s="76" customFormat="1" ht="15" customHeight="1" x14ac:dyDescent="0.25">
      <c r="A42" s="83"/>
      <c r="B42" s="84" t="s">
        <v>46</v>
      </c>
      <c r="C42" s="85" t="s">
        <v>8</v>
      </c>
      <c r="D42" s="86">
        <v>2</v>
      </c>
      <c r="E42" s="2"/>
      <c r="F42" s="3">
        <f>D42*E42</f>
        <v>0</v>
      </c>
    </row>
    <row r="43" spans="1:6" s="76" customFormat="1" ht="15" customHeight="1" x14ac:dyDescent="0.25">
      <c r="A43" s="77" t="s">
        <v>76</v>
      </c>
      <c r="B43" s="78" t="s">
        <v>45</v>
      </c>
      <c r="C43" s="85" t="s">
        <v>12</v>
      </c>
      <c r="D43" s="86">
        <v>1</v>
      </c>
      <c r="E43" s="2"/>
      <c r="F43" s="3">
        <f>D43*E43</f>
        <v>0</v>
      </c>
    </row>
    <row r="44" spans="1:6" s="76" customFormat="1" ht="15" customHeight="1" x14ac:dyDescent="0.25">
      <c r="A44" s="52"/>
      <c r="B44" s="53" t="s">
        <v>38</v>
      </c>
      <c r="C44" s="54"/>
      <c r="D44" s="55"/>
      <c r="E44" s="56"/>
      <c r="F44" s="57">
        <f>SUM(F36:F43)</f>
        <v>0</v>
      </c>
    </row>
    <row r="45" spans="1:6" s="76" customFormat="1" ht="15" customHeight="1" x14ac:dyDescent="0.25">
      <c r="A45" s="88"/>
      <c r="B45" s="89"/>
      <c r="C45" s="90"/>
      <c r="D45" s="69"/>
      <c r="E45" s="91"/>
      <c r="F45" s="70"/>
    </row>
    <row r="46" spans="1:6" s="76" customFormat="1" ht="15" customHeight="1" x14ac:dyDescent="0.3">
      <c r="A46" s="106"/>
      <c r="B46" s="107" t="s">
        <v>47</v>
      </c>
      <c r="C46" s="90"/>
      <c r="D46" s="69"/>
      <c r="E46" s="91"/>
      <c r="F46" s="70"/>
    </row>
    <row r="47" spans="1:6" ht="15" customHeight="1" x14ac:dyDescent="0.3">
      <c r="A47" s="108"/>
      <c r="B47" s="73" t="s">
        <v>70</v>
      </c>
      <c r="C47" s="73"/>
      <c r="D47" s="73"/>
      <c r="E47" s="112">
        <f>F10</f>
        <v>0</v>
      </c>
      <c r="F47" s="113"/>
    </row>
    <row r="48" spans="1:6" ht="15" customHeight="1" x14ac:dyDescent="0.3">
      <c r="A48" s="108"/>
      <c r="B48" s="73" t="s">
        <v>71</v>
      </c>
      <c r="C48" s="73"/>
      <c r="D48" s="73"/>
      <c r="E48" s="74"/>
      <c r="F48" s="75">
        <f>F22</f>
        <v>0</v>
      </c>
    </row>
    <row r="49" spans="1:6" ht="15" customHeight="1" x14ac:dyDescent="0.3">
      <c r="A49" s="108"/>
      <c r="B49" s="111" t="s">
        <v>72</v>
      </c>
      <c r="C49" s="111"/>
      <c r="D49" s="111"/>
      <c r="E49" s="112">
        <f>F27</f>
        <v>0</v>
      </c>
      <c r="F49" s="113"/>
    </row>
    <row r="50" spans="1:6" ht="15" customHeight="1" x14ac:dyDescent="0.3">
      <c r="A50" s="108"/>
      <c r="B50" s="73" t="s">
        <v>73</v>
      </c>
      <c r="C50" s="73"/>
      <c r="D50" s="73"/>
      <c r="E50" s="112">
        <f>F31</f>
        <v>0</v>
      </c>
      <c r="F50" s="113"/>
    </row>
    <row r="51" spans="1:6" ht="15" customHeight="1" x14ac:dyDescent="0.3">
      <c r="A51" s="108"/>
      <c r="B51" s="73" t="s">
        <v>74</v>
      </c>
      <c r="C51" s="73"/>
      <c r="D51" s="73"/>
      <c r="E51" s="74"/>
      <c r="F51" s="75">
        <f>F44</f>
        <v>0</v>
      </c>
    </row>
    <row r="52" spans="1:6" x14ac:dyDescent="0.3">
      <c r="A52" s="108"/>
      <c r="B52" s="73"/>
      <c r="C52" s="73"/>
      <c r="D52" s="73"/>
      <c r="E52" s="74"/>
      <c r="F52" s="75"/>
    </row>
    <row r="53" spans="1:6" x14ac:dyDescent="0.3">
      <c r="A53" s="108"/>
      <c r="B53" s="73" t="s">
        <v>39</v>
      </c>
      <c r="C53" s="73"/>
      <c r="D53" s="73"/>
      <c r="E53" s="74"/>
      <c r="F53" s="75">
        <f>E47+F48+E49+E50+F51</f>
        <v>0</v>
      </c>
    </row>
    <row r="54" spans="1:6" x14ac:dyDescent="0.3">
      <c r="A54" s="109"/>
      <c r="B54" s="68" t="s">
        <v>10</v>
      </c>
      <c r="C54" s="67"/>
      <c r="D54" s="69"/>
      <c r="E54" s="70"/>
      <c r="F54" s="71">
        <f>F53*0.25</f>
        <v>0</v>
      </c>
    </row>
    <row r="55" spans="1:6" x14ac:dyDescent="0.3">
      <c r="A55" s="109"/>
      <c r="B55" s="68" t="s">
        <v>9</v>
      </c>
      <c r="C55" s="67"/>
      <c r="D55" s="69"/>
      <c r="E55" s="70"/>
      <c r="F55" s="71">
        <f>SUM(E53:F54)</f>
        <v>0</v>
      </c>
    </row>
  </sheetData>
  <mergeCells count="9">
    <mergeCell ref="B49:D49"/>
    <mergeCell ref="E49:F49"/>
    <mergeCell ref="E50:F50"/>
    <mergeCell ref="B1:F1"/>
    <mergeCell ref="B6:F6"/>
    <mergeCell ref="B33:F33"/>
    <mergeCell ref="E47:F47"/>
    <mergeCell ref="B2:F2"/>
    <mergeCell ref="B3:F3"/>
  </mergeCells>
  <pageMargins left="0.7" right="0.7" top="0.75" bottom="0.75" header="0.3" footer="0.3"/>
  <pageSetup paperSize="9" scale="84" fitToHeight="0" orientation="portrait" r:id="rId1"/>
  <rowBreaks count="4" manualBreakCount="4">
    <brk id="23" max="5" man="1"/>
    <brk id="31" max="5" man="1"/>
    <brk id="55" max="5" man="1"/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TROŠKOVNIK </vt:lpstr>
      <vt:lpstr>'TROŠKOVNIK 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Lešković</dc:creator>
  <cp:lastModifiedBy>Općina</cp:lastModifiedBy>
  <cp:lastPrinted>2025-05-21T12:44:56Z</cp:lastPrinted>
  <dcterms:created xsi:type="dcterms:W3CDTF">2020-11-16T18:36:51Z</dcterms:created>
  <dcterms:modified xsi:type="dcterms:W3CDTF">2025-06-25T09:33:32Z</dcterms:modified>
</cp:coreProperties>
</file>